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7. Monthly Reports\"/>
    </mc:Choice>
  </mc:AlternateContent>
  <xr:revisionPtr revIDLastSave="0" documentId="13_ncr:1_{8D2822AC-32F7-4F8F-885A-9DA38329093C}"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<sst xmlns="http://schemas.openxmlformats.org/spreadsheetml/2006/main" count="443" uniqueCount="411">
  <si>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</si>
  <si>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</si>
  <si>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</si>
  <si>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</si>
  <si>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</si>
  <si>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</si>
  <si>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</si>
  <si>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</si>
  <si>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</si>
  <si>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</si>
  <si>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</si>
  <si>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</si>
  <si>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</si>
  <si>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</si>
  <si>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</si>
  <si>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</si>
  <si>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</si>
  <si>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</si>
  <si>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</si>
  <si>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</si>
  <si>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</si>
  <si>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</si>
  <si>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</si>
  <si>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</si>
  <si>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</si>
  <si>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</si>
  <si>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</si>
  <si>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</si>
  <si>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</si>
  <si>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</si>
  <si>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</si>
  <si>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</si>
  <si>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</si>
  <si>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</si>
  <si>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</si>
  <si>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</si>
  <si>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</si>
  <si>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</si>
  <si>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</si>
  <si>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</si>
  <si>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</si>
  <si>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</si>
  <si>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</si>
  <si>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</si>
  <si>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</si>
  <si>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</si>
  <si>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</si>
  <si>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</si>
  <si>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</si>
  <si>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</si>
  <si>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</si>
  <si>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</si>
  <si>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</si>
  <si>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</si>
  <si>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</si>
  <si>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</si>
  <si>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</si>
  <si>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</si>
  <si>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</si>
  <si>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</si>
  <si>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</si>
  <si>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</si>
  <si>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</si>
  <si>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</si>
  <si>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</si>
  <si>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</si>
  <si>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</si>
  <si>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</si>
  <si>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</si>
  <si>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</si>
  <si>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</si>
  <si>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</si>
  <si>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</si>
  <si>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</si>
  <si>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</si>
  <si>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</si>
  <si>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</si>
  <si>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</si>
  <si>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</si>
  <si>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</si>
  <si>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</si>
  <si>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</si>
  <si>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</si>
  <si>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</si>
  <si>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</si>
  <si>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</si>
  <si>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</si>
  <si>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</si>
  <si>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</si>
  <si>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</si>
  <si>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</si>
  <si>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</si>
  <si>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</si>
  <si>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</si>
  <si>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</si>
  <si>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</si>
  <si>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</si>
  <si>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</si>
  <si>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</si>
  <si>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</si>
  <si>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</si>
  <si>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</si>
  <si>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</si>
  <si>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</si>
  <si>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</si>
  <si>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</si>
  <si>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</si>
  <si>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</si>
  <si>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</si>
  <si>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</si>
  <si>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</si>
  <si>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</si>
  <si>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</si>
  <si>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</si>
  <si>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</si>
  <si>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</si>
  <si>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</si>
  <si>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</si>
  <si>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</si>
  <si>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</si>
  <si>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</si>
  <si>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</si>
  <si>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</si>
  <si>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</si>
  <si>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</si>
  <si>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</si>
  <si>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</si>
  <si>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</si>
  <si>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</si>
  <si>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</si>
  <si>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</si>
  <si>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</si>
  <si>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</si>
  <si>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</si>
  <si>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</si>
  <si>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</si>
  <si>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</si>
  <si>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</si>
  <si>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</si>
  <si>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</si>
  <si>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</si>
  <si>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</si>
  <si>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</si>
  <si>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</si>
  <si>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</si>
  <si>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</si>
  <si>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</si>
  <si>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</si>
  <si>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</si>
  <si>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</si>
  <si>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</si>
  <si>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</si>
  <si>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</si>
  <si>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</si>
  <si>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</si>
  <si>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</si>
  <si>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</si>
  <si>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</si>
  <si>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</si>
  <si>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</si>
  <si>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</si>
  <si>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</si>
  <si>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</si>
  <si>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</si>
  <si>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</si>
  <si>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</si>
  <si>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</si>
  <si>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</si>
  <si>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</si>
  <si>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</si>
  <si>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</si>
  <si>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</si>
  <si>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</si>
  <si>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</si>
  <si>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</si>
  <si>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</si>
  <si>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</si>
  <si>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</si>
  <si>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</si>
  <si>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</si>
  <si>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</si>
  <si>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</si>
  <si>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</si>
  <si>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</si>
  <si>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</si>
  <si>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</si>
  <si>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</si>
  <si>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</si>
  <si>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</si>
  <si>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</si>
  <si>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</si>
  <si>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</si>
  <si>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</si>
  <si>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</si>
  <si>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</si>
  <si>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</si>
  <si>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</si>
  <si>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</si>
  <si>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</si>
  <si>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</si>
  <si>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</si>
  <si>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</si>
  <si>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</si>
  <si>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</si>
  <si>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</si>
  <si>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</si>
  <si>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</si>
  <si>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</si>
  <si>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</si>
  <si>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</si>
  <si>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</si>
  <si>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</si>
  <si>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</si>
  <si>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</si>
  <si>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</si>
  <si>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</si>
  <si>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</si>
  <si>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</si>
  <si>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</si>
  <si>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</si>
  <si>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</si>
  <si>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</si>
  <si>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</si>
  <si>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</si>
  <si>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</si>
  <si>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</si>
  <si>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</si>
  <si>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</si>
  <si>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</si>
  <si>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</si>
  <si>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</si>
  <si>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</si>
  <si>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</si>
  <si>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</si>
  <si>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</si>
  <si>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</si>
  <si>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</si>
  <si>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</si>
  <si>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</si>
  <si>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</si>
  <si>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</si>
  <si>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</si>
  <si>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</si>
  <si>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</si>
  <si>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</si>
  <si>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</si>
  <si>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</si>
  <si>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</si>
  <si>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</si>
  <si>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</si>
  <si>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</si>
  <si>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</si>
  <si>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</si>
  <si>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</si>
  <si>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</si>
  <si>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</si>
  <si>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</si>
  <si>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</si>
  <si>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</si>
  <si>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</si>
  <si>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</si>
  <si>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</si>
  <si>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</si>
  <si>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</si>
  <si>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</si>
  <si>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</si>
  <si>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</si>
  <si>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</si>
  <si>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</si>
  <si>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</si>
  <si>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</si>
  <si>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</si>
  <si>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</si>
  <si>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</si>
  <si>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</si>
  <si>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</si>
  <si>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</si>
  <si>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</si>
  <si>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</si>
  <si>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</si>
  <si>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</si>
  <si>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</si>
  <si>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</si>
  <si>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</si>
  <si>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</si>
  <si>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</si>
  <si>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</si>
  <si>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</si>
  <si>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</si>
  <si>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</si>
  <si>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</si>
  <si>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</si>
  <si>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</si>
  <si>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</si>
  <si>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</si>
  <si>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</si>
  <si>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</si>
  <si>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</si>
  <si>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</si>
  <si>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</si>
  <si>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</si>
  <si>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</si>
  <si>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</si>
  <si>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</si>
  <si>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</si>
  <si>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</si>
  <si>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</si>
  <si>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</si>
  <si>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</si>
  <si>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</si>
  <si>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</si>
  <si>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</si>
  <si>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</si>
  <si>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</si>
  <si>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</si>
  <si>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</si>
  <si>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</si>
  <si>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</si>
  <si>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</si>
  <si>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</si>
  <si>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</si>
  <si>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</si>
  <si>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</si>
  <si>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</si>
  <si>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</si>
  <si>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</si>
  <si>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</si>
  <si>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</si>
  <si>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</si>
  <si>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</si>
  <si>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</si>
  <si>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</si>
  <si>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</si>
  <si>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</si>
  <si>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</si>
  <si>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</si>
  <si>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</si>
  <si>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</si>
  <si>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</si>
  <si>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</si>
  <si>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</si>
  <si>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</si>
  <si>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</si>
  <si>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</si>
  <si>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</si>
  <si>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</si>
  <si>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</si>
  <si>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</si>
  <si>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</si>
  <si>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</si>
  <si>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</si>
  <si>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</si>
  <si>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</si>
  <si>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</si>
  <si>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</si>
  <si>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</si>
  <si>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</si>
  <si>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</si>
  <si>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</si>
  <si>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</si>
  <si>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</si>
  <si>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</si>
  <si>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</si>
  <si>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</si>
  <si>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</si>
  <si>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</si>
  <si>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</si>
  <si>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</si>
  <si>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</si>
  <si>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</si>
  <si>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</si>
  <si>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</si>
  <si>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</si>
  <si>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</si>
  <si>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</si>
  <si>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</si>
  <si>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</si>
  <si>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</si>
  <si>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</si>
  <si>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</si>
  <si>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</si>
  <si>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</si>
  <si>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</si>
  <si>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</si>
  <si>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</si>
  <si>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</si>
  <si>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</si>
  <si>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</si>
  <si>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</si>
  <si>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</si>
  <si>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</si>
  <si>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</si>
  <si>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</si>
  <si>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</si>
  <si>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</si>
  <si>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</si>
  <si>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</si>
  <si>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</si>
  <si>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</si>
  <si>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</si>
  <si>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</si>
  <si>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</si>
  <si>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</si>
  <si>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</si>
  <si>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</si>
  <si>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</si>
  <si>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</si>
  <si>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</si>
  <si>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</si>
  <si>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10 February 2023</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</si>
  <si>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10 February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</si>
</sst>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D7" sqref="D7:G7"/>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4" t="s">
        <v>283</v>
      </c>
      <c r="B1" s="225"/>
      <c r="C1" s="225"/>
      <c r="D1" s="225"/>
      <c r="E1" s="225"/>
      <c r="F1" s="225"/>
      <c r="G1" s="225"/>
      <c r="H1" s="225"/>
      <c r="I1" s="225"/>
      <c r="J1" s="225"/>
      <c r="K1" s="225"/>
      <c r="L1" s="225"/>
      <c r="M1" s="225"/>
      <c r="N1" s="225"/>
      <c r="O1" s="226"/>
      <c r="P1" s="226"/>
      <c r="Q1" s="225"/>
      <c r="AD1" s="2"/>
    </row>
    <row r="2" spans="1:30" ht="24.95" customHeight="1" x14ac:dyDescent="0.25">
      <c r="A2" s="227" t="s">
        <v>282</v>
      </c>
      <c r="B2" s="228"/>
      <c r="C2" s="228"/>
      <c r="D2" s="228"/>
      <c r="E2" s="228"/>
      <c r="F2" s="228"/>
      <c r="G2" s="228"/>
      <c r="H2" s="228"/>
      <c r="I2" s="228"/>
      <c r="J2" s="228"/>
      <c r="K2" s="228"/>
      <c r="L2" s="228"/>
      <c r="M2" s="228"/>
      <c r="N2" s="228"/>
      <c r="O2" s="229"/>
      <c r="P2" s="229"/>
      <c r="Q2" s="228"/>
      <c r="AD2" s="2"/>
    </row>
    <row r="3" spans="1:30" ht="24.95" customHeight="1" x14ac:dyDescent="0.25">
      <c r="A3" s="230" t="s">
        <v>398</v>
      </c>
      <c r="B3" s="201"/>
      <c r="C3" s="201"/>
      <c r="D3" s="201"/>
      <c r="E3" s="201"/>
      <c r="F3" s="201"/>
      <c r="G3" s="201"/>
      <c r="H3" s="201"/>
      <c r="I3" s="201"/>
      <c r="J3" s="201"/>
      <c r="K3" s="201"/>
      <c r="L3" s="201"/>
      <c r="M3" s="201"/>
      <c r="N3" s="201"/>
      <c r="O3" s="151"/>
      <c r="P3" s="151"/>
      <c r="Q3" s="201"/>
      <c r="AD3" s="2"/>
    </row>
    <row r="4" spans="1:30" ht="24.95" customHeight="1" thickBot="1" x14ac:dyDescent="0.3">
      <c r="A4" s="231" t="s">
        <v>301</v>
      </c>
      <c r="B4" s="232"/>
      <c r="C4" s="232"/>
      <c r="D4" s="232"/>
      <c r="E4" s="232"/>
      <c r="F4" s="232"/>
      <c r="G4" s="232"/>
      <c r="H4" s="232"/>
      <c r="I4" s="232"/>
      <c r="J4" s="232"/>
      <c r="K4" s="232"/>
      <c r="L4" s="232"/>
      <c r="M4" s="232"/>
      <c r="N4" s="232"/>
      <c r="O4" s="233"/>
      <c r="P4" s="233"/>
      <c r="Q4" s="232"/>
      <c r="AD4" s="2"/>
    </row>
    <row r="5" spans="1:30" ht="24.95" customHeight="1" x14ac:dyDescent="0.25">
      <c r="A5" s="246" t="s">
        <v>386</v>
      </c>
      <c r="B5" s="246"/>
      <c r="C5" s="246"/>
      <c r="D5" s="234" t="s">
        <v>209</v>
      </c>
      <c r="E5" s="235"/>
      <c r="F5" s="235"/>
      <c r="G5" s="236"/>
      <c r="H5" s="247"/>
      <c r="I5" s="111"/>
      <c r="J5" s="111"/>
      <c r="K5" s="111"/>
      <c r="L5" s="111"/>
      <c r="M5" s="111"/>
      <c r="N5" s="111"/>
      <c r="O5" s="111"/>
      <c r="P5" s="111"/>
      <c r="Q5" s="197"/>
      <c r="AD5" s="2"/>
    </row>
    <row r="6" spans="1:30" ht="24.95" customHeight="1" x14ac:dyDescent="0.25">
      <c r="A6" s="218" t="s">
        <v>5</v>
      </c>
      <c r="B6" s="218"/>
      <c r="C6" s="218"/>
      <c r="D6" s="240" t="s">
        <v>246</v>
      </c>
      <c r="E6" s="241"/>
      <c r="F6" s="241"/>
      <c r="G6" s="242"/>
      <c r="H6" s="247"/>
      <c r="I6" s="111"/>
      <c r="J6" s="111"/>
      <c r="K6" s="111"/>
      <c r="L6" s="111"/>
      <c r="M6" s="111"/>
      <c r="N6" s="111"/>
      <c r="O6" s="111"/>
      <c r="P6" s="111"/>
      <c r="Q6" s="197"/>
      <c r="AD6" s="2"/>
    </row>
    <row r="7" spans="1:30" ht="24.95" customHeight="1" thickBot="1" x14ac:dyDescent="0.3">
      <c r="A7" s="218" t="s">
        <v>4</v>
      </c>
      <c r="B7" s="218"/>
      <c r="C7" s="218"/>
      <c r="D7" s="243" t="s">
        <v>260</v>
      </c>
      <c r="E7" s="244"/>
      <c r="F7" s="244"/>
      <c r="G7" s="245"/>
      <c r="H7" s="247"/>
      <c r="I7" s="111"/>
      <c r="J7" s="111"/>
      <c r="K7" s="111"/>
      <c r="L7" s="111"/>
      <c r="M7" s="111"/>
      <c r="N7" s="111"/>
      <c r="O7" s="111"/>
      <c r="P7" s="111"/>
      <c r="Q7" s="197"/>
      <c r="AD7" s="2"/>
    </row>
    <row r="8" spans="1:30" ht="24.95" customHeight="1" thickBot="1" x14ac:dyDescent="0.3">
      <c r="A8" s="248"/>
      <c r="B8" s="249"/>
      <c r="C8" s="249"/>
      <c r="D8" s="249"/>
      <c r="E8" s="249"/>
      <c r="F8" s="249"/>
      <c r="G8" s="249"/>
      <c r="H8" s="249"/>
      <c r="I8" s="249"/>
      <c r="J8" s="249"/>
      <c r="K8" s="249"/>
      <c r="L8" s="249"/>
      <c r="M8" s="249"/>
      <c r="N8" s="249"/>
      <c r="O8" s="249"/>
      <c r="P8" s="249"/>
      <c r="Q8" s="250"/>
      <c r="AD8" s="2"/>
    </row>
    <row r="9" spans="1:30" ht="24.95" customHeight="1" thickBot="1" x14ac:dyDescent="0.3">
      <c r="A9" s="237" t="s">
        <v>255</v>
      </c>
      <c r="B9" s="238"/>
      <c r="C9" s="238"/>
      <c r="D9" s="238"/>
      <c r="E9" s="238"/>
      <c r="F9" s="238"/>
      <c r="G9" s="238"/>
      <c r="H9" s="239"/>
      <c r="I9" s="111"/>
      <c r="J9" s="111"/>
      <c r="K9" s="111"/>
      <c r="L9" s="111"/>
      <c r="M9" s="111"/>
      <c r="N9" s="111"/>
      <c r="O9" s="111"/>
      <c r="P9" s="111"/>
      <c r="Q9" s="197"/>
      <c r="AD9" s="2"/>
    </row>
    <row r="10" spans="1:30" ht="24.95" customHeight="1" thickBot="1" x14ac:dyDescent="0.3">
      <c r="A10" s="183" t="s">
        <v>278</v>
      </c>
      <c r="B10" s="184"/>
      <c r="C10" s="184"/>
      <c r="D10" s="184"/>
      <c r="E10" s="184"/>
      <c r="F10" s="184"/>
      <c r="G10" s="185"/>
      <c r="H10" s="5" t="s">
        <v>245</v>
      </c>
      <c r="I10" s="6" t="s">
        <v>0</v>
      </c>
      <c r="J10" s="211" t="s">
        <v>1</v>
      </c>
      <c r="K10" s="212"/>
      <c r="L10" s="212"/>
      <c r="M10" s="212"/>
      <c r="N10" s="212"/>
      <c r="O10" s="213"/>
      <c r="P10" s="213"/>
      <c r="Q10" s="212"/>
      <c r="AD10" s="2"/>
    </row>
    <row r="11" spans="1:30" ht="24.95" customHeight="1" x14ac:dyDescent="0.25">
      <c r="A11" s="162" t="s">
        <v>275</v>
      </c>
      <c r="B11" s="162"/>
      <c r="C11" s="162"/>
      <c r="D11" s="162"/>
      <c r="E11" s="162"/>
      <c r="F11" s="162"/>
      <c r="G11" s="162"/>
      <c r="H11" s="163"/>
      <c r="I11" s="7"/>
      <c r="J11" s="208"/>
      <c r="K11" s="209"/>
      <c r="L11" s="209"/>
      <c r="M11" s="209"/>
      <c r="N11" s="209"/>
      <c r="O11" s="210"/>
      <c r="P11" s="210"/>
      <c r="Q11" s="209"/>
      <c r="AD11" s="2"/>
    </row>
    <row r="12" spans="1:30" ht="24.95" customHeight="1" thickBot="1" x14ac:dyDescent="0.3">
      <c r="A12" s="162" t="s">
        <v>279</v>
      </c>
      <c r="B12" s="162"/>
      <c r="C12" s="162"/>
      <c r="D12" s="162"/>
      <c r="E12" s="162"/>
      <c r="F12" s="162"/>
      <c r="G12" s="162"/>
      <c r="H12" s="163"/>
      <c r="I12" s="8"/>
      <c r="J12" s="208"/>
      <c r="K12" s="209"/>
      <c r="L12" s="209"/>
      <c r="M12" s="209"/>
      <c r="N12" s="209"/>
      <c r="O12" s="210"/>
      <c r="P12" s="210"/>
      <c r="Q12" s="209"/>
      <c r="AD12" s="2"/>
    </row>
    <row r="13" spans="1:30" ht="24.95" customHeight="1" x14ac:dyDescent="0.25">
      <c r="A13" s="162" t="s">
        <v>280</v>
      </c>
      <c r="B13" s="162"/>
      <c r="C13" s="162"/>
      <c r="D13" s="162"/>
      <c r="E13" s="162"/>
      <c r="F13" s="162"/>
      <c r="G13" s="162"/>
      <c r="H13" s="163"/>
      <c r="I13" s="9">
        <f>(I11-I12)</f>
        <v>0</v>
      </c>
      <c r="J13" s="202" t="s">
        <v>375</v>
      </c>
      <c r="K13" s="203"/>
      <c r="L13" s="203"/>
      <c r="M13" s="203"/>
      <c r="N13" s="203"/>
      <c r="O13" s="203"/>
      <c r="P13" s="203"/>
      <c r="Q13" s="205"/>
      <c r="AD13" s="2"/>
    </row>
    <row r="14" spans="1:30" ht="24.95" customHeight="1" thickBot="1" x14ac:dyDescent="0.3">
      <c r="A14" s="162" t="s">
        <v>284</v>
      </c>
      <c r="B14" s="162"/>
      <c r="C14" s="162"/>
      <c r="D14" s="162"/>
      <c r="E14" s="162"/>
      <c r="F14" s="162"/>
      <c r="G14" s="162"/>
      <c r="H14" s="163"/>
      <c r="I14" s="10"/>
      <c r="J14" s="202" t="s">
        <v>376</v>
      </c>
      <c r="K14" s="203"/>
      <c r="L14" s="203"/>
      <c r="M14" s="203"/>
      <c r="N14" s="203"/>
      <c r="O14" s="203"/>
      <c r="P14" s="203"/>
      <c r="Q14" s="205"/>
      <c r="AD14" s="2"/>
    </row>
    <row r="15" spans="1:30" ht="24.95" customHeight="1" thickBot="1" x14ac:dyDescent="0.3">
      <c r="A15" s="162" t="s">
        <v>281</v>
      </c>
      <c r="B15" s="162"/>
      <c r="C15" s="162"/>
      <c r="D15" s="162"/>
      <c r="E15" s="162"/>
      <c r="F15" s="162"/>
      <c r="G15" s="162"/>
      <c r="H15" s="163"/>
      <c r="I15" s="11">
        <f>I13-I14</f>
        <v>0</v>
      </c>
      <c r="J15" s="217" t="s">
        <v>377</v>
      </c>
      <c r="K15" s="218"/>
      <c r="L15" s="218"/>
      <c r="M15" s="218"/>
      <c r="N15" s="218"/>
      <c r="O15" s="219"/>
      <c r="P15" s="219"/>
      <c r="Q15" s="218"/>
      <c r="AD15" s="2"/>
    </row>
    <row r="16" spans="1:30" ht="24.95" customHeight="1" thickBot="1" x14ac:dyDescent="0.3">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
      <c r="A17" s="183" t="s">
        <v>278</v>
      </c>
      <c r="B17" s="184"/>
      <c r="C17" s="184"/>
      <c r="D17" s="184"/>
      <c r="E17" s="184"/>
      <c r="F17" s="184"/>
      <c r="G17" s="184"/>
      <c r="H17" s="185"/>
      <c r="I17" s="13" t="s">
        <v>311</v>
      </c>
      <c r="J17" s="117" t="s">
        <v>1</v>
      </c>
      <c r="K17" s="118"/>
      <c r="L17" s="118"/>
      <c r="M17" s="118"/>
      <c r="N17" s="118"/>
      <c r="O17" s="118"/>
      <c r="P17" s="118"/>
      <c r="Q17" s="220"/>
      <c r="AD17" s="2"/>
    </row>
    <row r="18" spans="1:30" ht="24.95" customHeight="1" x14ac:dyDescent="0.25">
      <c r="A18" s="162" t="s">
        <v>276</v>
      </c>
      <c r="B18" s="162"/>
      <c r="C18" s="162"/>
      <c r="D18" s="162"/>
      <c r="E18" s="162"/>
      <c r="F18" s="162"/>
      <c r="G18" s="162"/>
      <c r="H18" s="163"/>
      <c r="I18" s="7">
        <v>1550000</v>
      </c>
      <c r="J18" s="214"/>
      <c r="K18" s="215"/>
      <c r="L18" s="215"/>
      <c r="M18" s="215"/>
      <c r="N18" s="215"/>
      <c r="O18" s="215"/>
      <c r="P18" s="215"/>
      <c r="Q18" s="216"/>
      <c r="AD18" s="2"/>
    </row>
    <row r="19" spans="1:30" ht="24.95" customHeight="1" thickBot="1" x14ac:dyDescent="0.3">
      <c r="A19" s="163" t="s">
        <v>384</v>
      </c>
      <c r="B19" s="138"/>
      <c r="C19" s="138"/>
      <c r="D19" s="138"/>
      <c r="E19" s="138"/>
      <c r="F19" s="138"/>
      <c r="G19" s="138"/>
      <c r="H19" s="139"/>
      <c r="I19" s="14">
        <f>I15</f>
        <v>0</v>
      </c>
      <c r="J19" s="187"/>
      <c r="K19" s="188"/>
      <c r="L19" s="188"/>
      <c r="M19" s="188"/>
      <c r="N19" s="188"/>
      <c r="O19" s="188"/>
      <c r="P19" s="188"/>
      <c r="Q19" s="168"/>
      <c r="AD19" s="2"/>
    </row>
    <row r="20" spans="1:30" ht="24.95" customHeight="1" x14ac:dyDescent="0.25">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
      <c r="A21" s="162" t="s">
        <v>378</v>
      </c>
      <c r="B21" s="162"/>
      <c r="C21" s="162"/>
      <c r="D21" s="162"/>
      <c r="E21" s="162"/>
      <c r="F21" s="162"/>
      <c r="G21" s="162"/>
      <c r="H21" s="163"/>
      <c r="I21" s="8">
        <v>102704.53</v>
      </c>
      <c r="J21" s="202" t="s">
        <v>321</v>
      </c>
      <c r="K21" s="203"/>
      <c r="L21" s="203"/>
      <c r="M21" s="203"/>
      <c r="N21" s="204"/>
      <c r="O21" s="203"/>
      <c r="P21" s="203"/>
      <c r="Q21" s="205"/>
      <c r="AD21" s="2"/>
    </row>
    <row r="22" spans="1:30" ht="57.6" customHeight="1" thickBot="1" x14ac:dyDescent="0.3">
      <c r="A22" s="162" t="s">
        <v>286</v>
      </c>
      <c r="B22" s="162"/>
      <c r="C22" s="162"/>
      <c r="D22" s="162"/>
      <c r="E22" s="162"/>
      <c r="F22" s="162"/>
      <c r="G22" s="162"/>
      <c r="H22" s="163"/>
      <c r="I22" s="82">
        <f>SUM(I23:I31)</f>
        <v>16833.36</v>
      </c>
      <c r="J22" s="16" t="s">
        <v>381</v>
      </c>
      <c r="K22" s="17" t="s">
        <v>382</v>
      </c>
      <c r="L22" s="17" t="s">
        <v>379</v>
      </c>
      <c r="M22" s="18" t="s">
        <v>380</v>
      </c>
      <c r="N22" s="161"/>
      <c r="O22" s="161"/>
      <c r="P22" s="159" t="s">
        <v>383</v>
      </c>
      <c r="Q22" s="160"/>
      <c r="AD22" s="2"/>
    </row>
    <row r="23" spans="1:30" ht="24.95" customHeight="1" x14ac:dyDescent="0.25">
      <c r="A23" s="162" t="s">
        <v>295</v>
      </c>
      <c r="B23" s="162"/>
      <c r="C23" s="162"/>
      <c r="D23" s="162"/>
      <c r="E23" s="162"/>
      <c r="F23" s="162"/>
      <c r="G23" s="162"/>
      <c r="H23" s="163"/>
      <c r="I23" s="19">
        <v>16833.36</v>
      </c>
      <c r="J23" s="20">
        <v>102704.53</v>
      </c>
      <c r="K23" s="21">
        <f>I23+J23</f>
        <v>119537.89</v>
      </c>
      <c r="L23" s="20">
        <v>500000</v>
      </c>
      <c r="M23" s="22">
        <f>L23-K23</f>
        <v>380462.11</v>
      </c>
      <c r="N23" s="161" t="str">
        <f>IF(K23&gt;L23,"Revise and resubmit support plan","")</f>
        <v/>
      </c>
      <c r="O23" s="161"/>
      <c r="P23" s="86"/>
      <c r="Q23" s="88"/>
      <c r="AD23" s="2"/>
    </row>
    <row r="24" spans="1:30" ht="24.95" customHeight="1" x14ac:dyDescent="0.25">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50000000000003" customHeight="1" x14ac:dyDescent="0.25">
      <c r="A25" s="201" t="s">
        <v>385</v>
      </c>
      <c r="B25" s="201"/>
      <c r="C25" s="201"/>
      <c r="D25" s="201"/>
      <c r="E25" s="201"/>
      <c r="F25" s="201"/>
      <c r="G25" s="201"/>
      <c r="H25" s="151"/>
      <c r="I25" s="23"/>
      <c r="J25" s="20"/>
      <c r="K25" s="21">
        <f t="shared" si="0"/>
        <v>0</v>
      </c>
      <c r="L25" s="20">
        <v>200000</v>
      </c>
      <c r="M25" s="22">
        <f t="shared" si="1"/>
        <v>200000</v>
      </c>
      <c r="N25" s="161" t="str">
        <f t="shared" ref="N25:N29" si="2">IF(K25&gt;L25,"Revise and resubmit support plan","")</f>
        <v/>
      </c>
      <c r="O25" s="161"/>
      <c r="P25" s="86"/>
      <c r="Q25" s="88"/>
      <c r="AD25" s="2"/>
    </row>
    <row r="26" spans="1:30" ht="24.95" customHeight="1" x14ac:dyDescent="0.25">
      <c r="A26" s="162" t="s">
        <v>356</v>
      </c>
      <c r="B26" s="162"/>
      <c r="C26" s="162"/>
      <c r="D26" s="162"/>
      <c r="E26" s="162"/>
      <c r="F26" s="162"/>
      <c r="G26" s="162"/>
      <c r="H26" s="163"/>
      <c r="I26" s="23"/>
      <c r="J26" s="20"/>
      <c r="K26" s="21">
        <f t="shared" si="0"/>
        <v>0</v>
      </c>
      <c r="L26" s="20">
        <v>600000</v>
      </c>
      <c r="M26" s="22">
        <f t="shared" si="1"/>
        <v>600000</v>
      </c>
      <c r="N26" s="161" t="str">
        <f t="shared" si="2"/>
        <v/>
      </c>
      <c r="O26" s="161"/>
      <c r="P26" s="86"/>
      <c r="Q26" s="88"/>
      <c r="AD26" s="2"/>
    </row>
    <row r="27" spans="1:30" ht="24.95" customHeight="1" x14ac:dyDescent="0.25">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5" customHeight="1" x14ac:dyDescent="0.25">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5" customHeight="1" x14ac:dyDescent="0.25">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5" customHeight="1" x14ac:dyDescent="0.25">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5" customHeight="1" thickBot="1" x14ac:dyDescent="0.3">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5" customHeight="1" x14ac:dyDescent="0.25">
      <c r="A32" s="162" t="s">
        <v>285</v>
      </c>
      <c r="B32" s="162"/>
      <c r="C32" s="162"/>
      <c r="D32" s="162"/>
      <c r="E32" s="162"/>
      <c r="F32" s="162"/>
      <c r="G32" s="162"/>
      <c r="H32" s="163"/>
      <c r="I32" s="83">
        <f>I21+I22</f>
        <v>119537.89</v>
      </c>
      <c r="J32" s="24">
        <f>SUM(J23:J31)</f>
        <v>102704.53</v>
      </c>
      <c r="K32" s="24">
        <f>SUM(K23:K31)</f>
        <v>119537.89</v>
      </c>
      <c r="L32" s="24">
        <f>SUM(L23:L31)</f>
        <v>1550000</v>
      </c>
      <c r="M32" s="25">
        <f>SUM(M23:M31)</f>
        <v>1430462.1099999999</v>
      </c>
      <c r="N32" s="173"/>
      <c r="O32" s="173"/>
      <c r="P32" s="167"/>
      <c r="Q32" s="168"/>
      <c r="AD32" s="2"/>
    </row>
    <row r="33" spans="1:30" ht="24.95" customHeight="1" thickBot="1" x14ac:dyDescent="0.3">
      <c r="A33" s="162" t="s">
        <v>294</v>
      </c>
      <c r="B33" s="162"/>
      <c r="C33" s="162"/>
      <c r="D33" s="162"/>
      <c r="E33" s="162"/>
      <c r="F33" s="162"/>
      <c r="G33" s="162"/>
      <c r="H33" s="163"/>
      <c r="I33" s="26">
        <f>I32/I20*100</f>
        <v>7.7121219354838706</v>
      </c>
      <c r="J33" s="164"/>
      <c r="K33" s="165"/>
      <c r="L33" s="165"/>
      <c r="M33" s="165"/>
      <c r="N33" s="165"/>
      <c r="O33" s="165"/>
      <c r="P33" s="165"/>
      <c r="Q33" s="166"/>
      <c r="AD33" s="2"/>
    </row>
    <row r="34" spans="1:30" ht="35.1" customHeight="1" thickBot="1" x14ac:dyDescent="0.3">
      <c r="A34" s="123" t="s">
        <v>270</v>
      </c>
      <c r="B34" s="124"/>
      <c r="C34" s="124"/>
      <c r="D34" s="124"/>
      <c r="E34" s="124"/>
      <c r="F34" s="124"/>
      <c r="G34" s="124"/>
      <c r="H34" s="124"/>
      <c r="I34" s="27">
        <f>(I20-I32)</f>
        <v>1430462.11</v>
      </c>
      <c r="J34" s="154" t="s">
        <v>292</v>
      </c>
      <c r="K34" s="155"/>
      <c r="L34" s="155"/>
      <c r="M34" s="155"/>
      <c r="N34" s="155"/>
      <c r="O34" s="155"/>
      <c r="P34" s="155"/>
      <c r="Q34" s="157"/>
      <c r="AD34" s="2"/>
    </row>
    <row r="35" spans="1:30" ht="24.95" customHeight="1" thickBot="1" x14ac:dyDescent="0.3">
      <c r="A35" s="174"/>
      <c r="B35" s="175"/>
      <c r="C35" s="175"/>
      <c r="D35" s="175"/>
      <c r="E35" s="175"/>
      <c r="F35" s="175"/>
      <c r="G35" s="175"/>
      <c r="H35" s="176"/>
      <c r="I35" s="29"/>
      <c r="J35" s="30"/>
      <c r="K35" s="30"/>
      <c r="L35" s="30"/>
      <c r="M35" s="30"/>
      <c r="N35" s="30"/>
      <c r="O35" s="30"/>
      <c r="P35" s="30"/>
      <c r="Q35" s="31"/>
      <c r="AD35" s="2"/>
    </row>
    <row r="36" spans="1:30" ht="24.95" customHeight="1" thickBot="1" x14ac:dyDescent="0.3">
      <c r="A36" s="107" t="s">
        <v>297</v>
      </c>
      <c r="B36" s="108"/>
      <c r="C36" s="108"/>
      <c r="D36" s="108"/>
      <c r="E36" s="108"/>
      <c r="F36" s="108"/>
      <c r="G36" s="108"/>
      <c r="H36" s="109"/>
      <c r="I36" s="169"/>
      <c r="J36" s="170"/>
      <c r="K36" s="170"/>
      <c r="L36" s="170"/>
      <c r="M36" s="170"/>
      <c r="N36" s="170"/>
      <c r="O36" s="170"/>
      <c r="P36" s="170"/>
      <c r="Q36" s="171"/>
      <c r="AD36" s="2"/>
    </row>
    <row r="37" spans="1:30" ht="30.95" customHeight="1" thickBot="1" x14ac:dyDescent="0.3">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5" customHeight="1" x14ac:dyDescent="0.25">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5" customHeight="1" x14ac:dyDescent="0.25">
      <c r="A40" s="162" t="s">
        <v>288</v>
      </c>
      <c r="B40" s="162"/>
      <c r="C40" s="162"/>
      <c r="D40" s="162"/>
      <c r="E40" s="162"/>
      <c r="F40" s="162"/>
      <c r="G40" s="162"/>
      <c r="H40" s="163"/>
      <c r="I40" s="38" t="s">
        <v>313</v>
      </c>
      <c r="J40" s="39"/>
      <c r="K40" s="86"/>
      <c r="L40" s="87"/>
      <c r="M40" s="87"/>
      <c r="N40" s="87"/>
      <c r="O40" s="87"/>
      <c r="P40" s="87"/>
      <c r="Q40" s="88"/>
      <c r="AD40" s="2"/>
    </row>
    <row r="41" spans="1:30" ht="24.95" customHeight="1" x14ac:dyDescent="0.25">
      <c r="A41" s="137" t="s">
        <v>296</v>
      </c>
      <c r="B41" s="138"/>
      <c r="C41" s="138"/>
      <c r="D41" s="138"/>
      <c r="E41" s="138"/>
      <c r="F41" s="138"/>
      <c r="G41" s="138"/>
      <c r="H41" s="158"/>
      <c r="I41" s="38" t="s">
        <v>313</v>
      </c>
      <c r="J41" s="39"/>
      <c r="K41" s="86"/>
      <c r="L41" s="87"/>
      <c r="M41" s="87"/>
      <c r="N41" s="87"/>
      <c r="O41" s="87"/>
      <c r="P41" s="87"/>
      <c r="Q41" s="88"/>
      <c r="AD41" s="2"/>
    </row>
    <row r="42" spans="1:30" ht="24.95" customHeight="1" x14ac:dyDescent="0.25">
      <c r="A42" s="137" t="s">
        <v>326</v>
      </c>
      <c r="B42" s="138"/>
      <c r="C42" s="138"/>
      <c r="D42" s="138"/>
      <c r="E42" s="138"/>
      <c r="F42" s="138"/>
      <c r="G42" s="138"/>
      <c r="H42" s="158"/>
      <c r="I42" s="38" t="s">
        <v>313</v>
      </c>
      <c r="J42" s="39"/>
      <c r="K42" s="86"/>
      <c r="L42" s="87"/>
      <c r="M42" s="87"/>
      <c r="N42" s="87"/>
      <c r="O42" s="87"/>
      <c r="P42" s="87"/>
      <c r="Q42" s="88"/>
      <c r="AD42" s="2"/>
    </row>
    <row r="43" spans="1:30" ht="24.95" customHeight="1" x14ac:dyDescent="0.25">
      <c r="A43" s="137" t="s">
        <v>306</v>
      </c>
      <c r="B43" s="138"/>
      <c r="C43" s="138"/>
      <c r="D43" s="138"/>
      <c r="E43" s="138"/>
      <c r="F43" s="138"/>
      <c r="G43" s="138"/>
      <c r="H43" s="138"/>
      <c r="I43" s="195">
        <v>2</v>
      </c>
      <c r="J43" s="196"/>
      <c r="K43" s="86"/>
      <c r="L43" s="87"/>
      <c r="M43" s="87"/>
      <c r="N43" s="87"/>
      <c r="O43" s="87"/>
      <c r="P43" s="87"/>
      <c r="Q43" s="88"/>
      <c r="AD43" s="2"/>
    </row>
    <row r="44" spans="1:30" ht="24.95" customHeight="1" thickBot="1" x14ac:dyDescent="0.3">
      <c r="A44" s="126"/>
      <c r="B44" s="127"/>
      <c r="C44" s="127"/>
      <c r="D44" s="127"/>
      <c r="E44" s="127"/>
      <c r="F44" s="127"/>
      <c r="G44" s="127"/>
      <c r="H44" s="127"/>
      <c r="I44" s="127"/>
      <c r="J44" s="127"/>
      <c r="K44" s="127"/>
      <c r="L44" s="127"/>
      <c r="M44" s="127"/>
      <c r="N44" s="127"/>
      <c r="O44" s="127"/>
      <c r="P44" s="128"/>
      <c r="Q44" s="129"/>
      <c r="AD44" s="2"/>
    </row>
    <row r="45" spans="1:30" ht="24.95" customHeight="1" thickBot="1" x14ac:dyDescent="0.3">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5" customHeight="1" thickBot="1" x14ac:dyDescent="0.3">
      <c r="A46" s="192" t="s">
        <v>369</v>
      </c>
      <c r="B46" s="193"/>
      <c r="C46" s="193"/>
      <c r="D46" s="193"/>
      <c r="E46" s="193"/>
      <c r="F46" s="193"/>
      <c r="G46" s="193"/>
      <c r="H46" s="194"/>
      <c r="I46" s="41" t="s">
        <v>244</v>
      </c>
      <c r="J46" s="42" t="s">
        <v>245</v>
      </c>
      <c r="K46" s="132"/>
      <c r="L46" s="132"/>
      <c r="M46" s="132"/>
      <c r="N46" s="132"/>
      <c r="O46" s="186"/>
      <c r="P46" s="96"/>
      <c r="Q46" s="130"/>
      <c r="AD46" s="2"/>
    </row>
    <row r="47" spans="1:30" ht="78.95" customHeight="1" thickBot="1" x14ac:dyDescent="0.3">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98" x14ac:dyDescent="0.25">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144"/>
      <c r="B49" s="145"/>
      <c r="C49" s="145"/>
      <c r="D49" s="145"/>
      <c r="E49" s="145"/>
      <c r="F49" s="145"/>
      <c r="G49" s="145"/>
      <c r="H49" s="145"/>
      <c r="I49" s="145"/>
      <c r="J49" s="145"/>
      <c r="K49" s="145"/>
      <c r="L49" s="145"/>
      <c r="M49" s="146"/>
      <c r="N49" s="146"/>
      <c r="O49" s="146"/>
      <c r="P49" s="145"/>
      <c r="Q49" s="147"/>
      <c r="AD49" s="2"/>
    </row>
    <row r="50" spans="1:30" ht="123.95" customHeight="1" thickBot="1" x14ac:dyDescent="0.3">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98.75" thickBot="1" x14ac:dyDescent="0.3">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100"/>
      <c r="B52" s="101"/>
      <c r="C52" s="101"/>
      <c r="D52" s="101"/>
      <c r="E52" s="101"/>
      <c r="F52" s="101"/>
      <c r="G52" s="101"/>
      <c r="H52" s="101"/>
      <c r="I52" s="101"/>
      <c r="J52" s="101"/>
      <c r="K52" s="101"/>
      <c r="L52" s="101"/>
      <c r="M52" s="101"/>
      <c r="N52" s="101"/>
      <c r="O52" s="101"/>
      <c r="P52" s="102"/>
      <c r="Q52" s="103"/>
      <c r="AD52" s="2"/>
    </row>
    <row r="53" spans="1:30" ht="57.95" customHeight="1" thickBot="1" x14ac:dyDescent="0.3">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5" customHeight="1" x14ac:dyDescent="0.25">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5" customHeight="1" x14ac:dyDescent="0.25">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5" customHeight="1" x14ac:dyDescent="0.25">
      <c r="A56" s="137" t="s">
        <v>289</v>
      </c>
      <c r="B56" s="138"/>
      <c r="C56" s="138"/>
      <c r="D56" s="138"/>
      <c r="E56" s="138"/>
      <c r="F56" s="138"/>
      <c r="G56" s="138"/>
      <c r="H56" s="139"/>
      <c r="I56" s="133"/>
      <c r="J56" s="134"/>
      <c r="K56" s="59">
        <v>476</v>
      </c>
      <c r="L56" s="59">
        <v>389</v>
      </c>
      <c r="M56" s="59">
        <v>87</v>
      </c>
      <c r="N56" s="89" t="str">
        <f>"There are still "&amp;COUNTBLANK(K56:M56)&amp;" questions you have not answered in this section!"</f>
        <v>There are still 0 questions you have not answered in this section!</v>
      </c>
      <c r="O56" s="89"/>
      <c r="P56" s="89"/>
      <c r="Q56" s="89"/>
      <c r="AD56" s="2"/>
    </row>
    <row r="57" spans="1:30" ht="24.95" customHeight="1" thickBot="1" x14ac:dyDescent="0.3">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5" customHeight="1" thickBot="1" x14ac:dyDescent="0.3">
      <c r="A58" s="110"/>
      <c r="B58" s="111"/>
      <c r="C58" s="111"/>
      <c r="D58" s="111"/>
      <c r="E58" s="111"/>
      <c r="F58" s="111"/>
      <c r="G58" s="111"/>
      <c r="H58" s="111"/>
      <c r="I58" s="111"/>
      <c r="J58" s="111"/>
      <c r="K58" s="111"/>
      <c r="L58" s="111"/>
      <c r="M58" s="111"/>
      <c r="N58" s="111"/>
      <c r="O58" s="111"/>
      <c r="P58" s="111"/>
      <c r="Q58" s="197"/>
      <c r="AD58" s="2"/>
    </row>
    <row r="59" spans="1:30" ht="36.950000000000003" customHeight="1" thickBot="1" x14ac:dyDescent="0.3">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5" customHeight="1" x14ac:dyDescent="0.25">
      <c r="A61" s="115"/>
      <c r="B61" s="116"/>
      <c r="C61" s="116"/>
      <c r="D61" s="116"/>
      <c r="E61" s="116"/>
      <c r="F61" s="116"/>
      <c r="G61" s="116"/>
      <c r="H61" s="116"/>
      <c r="I61" s="3"/>
      <c r="J61" s="3"/>
      <c r="K61" s="3"/>
      <c r="L61" s="3"/>
      <c r="M61" s="3"/>
      <c r="N61" s="3"/>
      <c r="O61" s="3"/>
      <c r="P61" s="3"/>
      <c r="Q61" s="4"/>
      <c r="AD61" s="2"/>
    </row>
    <row r="62" spans="1:30" ht="24.95" customHeight="1" x14ac:dyDescent="0.25">
      <c r="A62" s="110"/>
      <c r="B62" s="111"/>
      <c r="C62" s="111"/>
      <c r="D62" s="111"/>
      <c r="E62" s="111"/>
      <c r="F62" s="111"/>
      <c r="G62" s="111"/>
      <c r="H62" s="111"/>
      <c r="I62" s="3"/>
      <c r="J62" s="3"/>
      <c r="K62" s="3"/>
      <c r="L62" s="3"/>
      <c r="M62" s="3"/>
      <c r="N62" s="3"/>
      <c r="O62" s="3"/>
      <c r="P62" s="3"/>
      <c r="Q62" s="4"/>
      <c r="AD62" s="2"/>
    </row>
    <row r="63" spans="1:30" ht="24.95" customHeight="1" x14ac:dyDescent="0.25">
      <c r="A63" s="189" t="s">
        <v>310</v>
      </c>
      <c r="B63" s="190"/>
      <c r="C63" s="190"/>
      <c r="D63" s="190"/>
      <c r="E63" s="190"/>
      <c r="F63" s="190"/>
      <c r="G63" s="190"/>
      <c r="H63" s="190"/>
      <c r="I63" s="190"/>
      <c r="J63" s="190"/>
      <c r="K63" s="190"/>
      <c r="L63" s="190"/>
      <c r="M63" s="190"/>
      <c r="N63" s="190"/>
      <c r="O63" s="190"/>
      <c r="P63" s="190"/>
      <c r="Q63" s="191"/>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81"/>
      <c r="B83" s="182"/>
      <c r="C83" s="182"/>
      <c r="D83" s="182"/>
      <c r="E83" s="182"/>
      <c r="F83" s="182"/>
      <c r="G83" s="182"/>
      <c r="H83" s="18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2023-02-10T08:46:25Z</cp:lastPrinted>
  <dcterms:created xsi:type="dcterms:W3CDTF">2011-01-12T06:48:51Z</dcterms:created>
  <dcterms:modified xsi:type="dcterms:W3CDTF">2023-02-10T08:46:26Z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